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3640" windowHeight="9795"/>
  </bookViews>
  <sheets>
    <sheet name="Zał. nr 1 do siwz" sheetId="1" r:id="rId1"/>
  </sheets>
  <definedNames>
    <definedName name="_xlnm.Print_Area" localSheetId="0">'Zał. nr 1 do siwz'!$A$1:$W$29,'Zał. nr 1 do siwz'!$30:$35</definedName>
  </definedNames>
  <calcPr calcId="125725"/>
</workbook>
</file>

<file path=xl/calcChain.xml><?xml version="1.0" encoding="utf-8"?>
<calcChain xmlns="http://schemas.openxmlformats.org/spreadsheetml/2006/main">
  <c r="V28" i="1"/>
  <c r="U28"/>
  <c r="T28"/>
  <c r="S28"/>
  <c r="R28"/>
  <c r="Q28"/>
  <c r="P28"/>
  <c r="O28"/>
  <c r="N28"/>
  <c r="M28"/>
  <c r="L28"/>
  <c r="K28"/>
  <c r="W28" s="1"/>
  <c r="W27"/>
  <c r="W26"/>
  <c r="U25"/>
  <c r="S25"/>
  <c r="Q25"/>
  <c r="O25"/>
  <c r="M25"/>
  <c r="K25"/>
  <c r="W25" s="1"/>
  <c r="W24"/>
  <c r="W23"/>
  <c r="W22"/>
  <c r="W21"/>
  <c r="W20"/>
  <c r="W19"/>
  <c r="W18"/>
  <c r="W17"/>
  <c r="V16"/>
  <c r="U16"/>
  <c r="T16"/>
  <c r="S16"/>
  <c r="R16"/>
  <c r="Q16"/>
  <c r="P16"/>
  <c r="O16"/>
  <c r="N16"/>
  <c r="M16"/>
  <c r="L16"/>
  <c r="K16"/>
  <c r="W16" s="1"/>
  <c r="W15"/>
  <c r="W14"/>
  <c r="V13"/>
  <c r="U13"/>
  <c r="T13"/>
  <c r="S13"/>
  <c r="R13"/>
  <c r="Q13"/>
  <c r="P13"/>
  <c r="O13"/>
  <c r="N13"/>
  <c r="M13"/>
  <c r="L13"/>
  <c r="K13"/>
  <c r="W13" s="1"/>
  <c r="W29" s="1"/>
  <c r="W12"/>
  <c r="W11"/>
  <c r="W10"/>
  <c r="W9"/>
  <c r="W8"/>
  <c r="W7"/>
  <c r="W6"/>
  <c r="W5"/>
</calcChain>
</file>

<file path=xl/sharedStrings.xml><?xml version="1.0" encoding="utf-8"?>
<sst xmlns="http://schemas.openxmlformats.org/spreadsheetml/2006/main" count="192" uniqueCount="94">
  <si>
    <t>KOMPLEKSOWA DOSTAWA GAZU ZIEMNEGO WYSOKOMETANOWEGO TYPU E DLA OBIEKTÓW GMINY MSZANA I JEJ JEDNOSTEK ORGANIZACYJNYCH</t>
  </si>
  <si>
    <t>Zał. Nr 1 do siwz</t>
  </si>
  <si>
    <r>
      <rPr>
        <b/>
        <sz val="9"/>
        <color rgb="FFFF0000"/>
        <rFont val="Arial"/>
        <family val="2"/>
        <charset val="238"/>
      </rPr>
      <t>Prognoza zużycia gazu w 2020 (kWh)</t>
    </r>
    <r>
      <rPr>
        <b/>
        <sz val="9"/>
        <rFont val="Arial"/>
        <family val="2"/>
        <charset val="238"/>
      </rPr>
      <t xml:space="preserve"> / </t>
    </r>
    <r>
      <rPr>
        <b/>
        <sz val="9"/>
        <color rgb="FF00B050"/>
        <rFont val="Arial"/>
        <family val="2"/>
        <charset val="238"/>
      </rPr>
      <t>faktyczne zużycie w ostatnich 12 miesiącach</t>
    </r>
  </si>
  <si>
    <t>lp.</t>
  </si>
  <si>
    <t>ODBIORCA</t>
  </si>
  <si>
    <t>adres pkt poboru gazu</t>
  </si>
  <si>
    <t>oznaczenie do wprowadzenia w systemie dostawcy i dystrybutora gazu NABYWCY faktur VAT</t>
  </si>
  <si>
    <t>oznaczenie do wprowadzenia w systemie dostawcy i dystrybutora gazu ODBIORCY faktur VAT</t>
  </si>
  <si>
    <t>Przeznaczenie gazu</t>
  </si>
  <si>
    <t>Układ pomiarowy</t>
  </si>
  <si>
    <r>
      <t xml:space="preserve">NR  gazomierza/
</t>
    </r>
    <r>
      <rPr>
        <sz val="8"/>
        <color rgb="FF00B050"/>
        <rFont val="Arial"/>
        <family val="2"/>
        <charset val="238"/>
      </rPr>
      <t>nr punktu poboru</t>
    </r>
  </si>
  <si>
    <t xml:space="preserve">aktualna
grupa taryfowa wg operatora                              PGNiG </t>
  </si>
  <si>
    <t>moc umowna kWh/h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</si>
  <si>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</si>
  <si>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</si>
  <si>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</si>
  <si>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</si>
  <si>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</si>
  <si>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</si>
  <si>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</si>
  <si>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</si>
  <si>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</si>
  <si>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</si>
  <si>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</si>
  <si>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</si>
  <si>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 
2020 r.
kWh                                                                                                                 PROGNOZA</t>
  </si>
  <si>
    <t>rodzaj dodychczasowej umowy</t>
  </si>
  <si>
    <t>rodzaj przyszłej umowy</t>
  </si>
  <si>
    <t>obecny sprzedawca gazu</t>
  </si>
  <si>
    <t>okres obowiązywania dotychczasowej umowy</t>
  </si>
  <si>
    <t>termin rozpoczęcia sprzedaży gazu</t>
  </si>
  <si>
    <t>procedura zmiany sprzedawcy</t>
  </si>
  <si>
    <t>Gmina Mszana</t>
  </si>
  <si>
    <t>ul. 1 Maja 81,                 
 44-325 Mszana</t>
  </si>
  <si>
    <t>Gmina Mszana,            ul. 1 Maja 81,                 44-325 Mszana          NIP:                            647-17-73-271</t>
  </si>
  <si>
    <t>Gmina Mszana,                                                ul. 1 Maja 81,                          44-325 Mszana</t>
  </si>
  <si>
    <t>wykorzystanie na potrzeby własne:
ogrzewanie obiektu, podgrzewanie wody, kuchnia przedszkola</t>
  </si>
  <si>
    <t>gazomierz 1szt.</t>
  </si>
  <si>
    <t xml:space="preserve">23025716
</t>
  </si>
  <si>
    <t>BW-5</t>
  </si>
  <si>
    <t>kompleksowa</t>
  </si>
  <si>
    <t>PGNiG Obrót Detaliczny sp. z o.o.  ul. Jana Kazimierza 3                  01-248 Warszawa</t>
  </si>
  <si>
    <t>określony 
do 31.12.2019r.</t>
  </si>
  <si>
    <t>01.01.2020r.</t>
  </si>
  <si>
    <t>druga</t>
  </si>
  <si>
    <t>PL0030002611</t>
  </si>
  <si>
    <t xml:space="preserve">Szkoła Podstawowa                      im. św. Kazimierza                                              w Mszanie
</t>
  </si>
  <si>
    <t>ul. Sportowa 3,                 
 44-325 Mszana</t>
  </si>
  <si>
    <t xml:space="preserve">Szkoła Podstawowa                      im. św. Kazimierza                                              w Mszanie,                                                ul. Sportowa 3,                          44-325 Mszana
</t>
  </si>
  <si>
    <t xml:space="preserve">wykorzystanie na potrzeby własne:
ogrzewanie obiektu, podgrzewanie wody, kuchnia </t>
  </si>
  <si>
    <t>PL0030002615</t>
  </si>
  <si>
    <t xml:space="preserve">Zespół Szkół 
w Gogołowej
</t>
  </si>
  <si>
    <t>ul. Wiejska 89,                        Gogołowa,                                             44-323 Połomia</t>
  </si>
  <si>
    <t xml:space="preserve">Zespół Szkół w Gogołowej,                                                ul. Wiejska 89,                        Gogołowa,                                             44-323 Połomia
</t>
  </si>
  <si>
    <t>PL0030002614</t>
  </si>
  <si>
    <t xml:space="preserve">Zespół Szkolno - Przedszkolny 
w Połomi
</t>
  </si>
  <si>
    <t>ul. Szkolna 21,                        44-323 Połomia</t>
  </si>
  <si>
    <t xml:space="preserve">Zespół Szkolno - Przedszkolny w Połomi,                                                ul. Szkolna 21,                        44-323 Połomia
</t>
  </si>
  <si>
    <t>000084</t>
  </si>
  <si>
    <t>PL0030005166</t>
  </si>
  <si>
    <t>RAZEM</t>
  </si>
  <si>
    <t xml:space="preserve">Gminny Ośrodek Sportu                    </t>
  </si>
  <si>
    <t>ul. Szkolna 17A,                              44-323 Połomia</t>
  </si>
  <si>
    <t>Gminny Ośrodek Sportu                     w Mszanie,                                         ul. Szkolna 17A,                              44-323 Połomia</t>
  </si>
  <si>
    <t xml:space="preserve">wykorzystanie na potrzeby własne:
ogrzewanie obiektu, podgrzewanie wody, </t>
  </si>
  <si>
    <t>00722822</t>
  </si>
  <si>
    <t>BW-4</t>
  </si>
  <si>
    <t>PL0031141924</t>
  </si>
  <si>
    <t>ul. Tuskera 6,                 
 44-325 Mszana</t>
  </si>
  <si>
    <t>wykorzystanie na potrzeby własne:
ogrzewanie obiektu, podgrzewanie wody</t>
  </si>
  <si>
    <t>01039214</t>
  </si>
  <si>
    <t>BW-3.6</t>
  </si>
  <si>
    <t>PL0031326236</t>
  </si>
  <si>
    <t>-</t>
  </si>
  <si>
    <t>ul. Centralna 93 A             
 44-323 Połomia</t>
  </si>
  <si>
    <t>wykorzystanie na potrzeby własne:
ogrzewanie obiektu, podgrzewanie wody,</t>
  </si>
  <si>
    <t>00177500</t>
  </si>
  <si>
    <t>PL0031329633</t>
  </si>
  <si>
    <t xml:space="preserve">Gminny Ośrodek Sportu                   </t>
  </si>
  <si>
    <t>ul. Centralna 83 A             
 44-323 Połomia</t>
  </si>
  <si>
    <t>00009805</t>
  </si>
  <si>
    <t>PL0031329632</t>
  </si>
  <si>
    <t>Gminny Ośrodek Sportu</t>
  </si>
  <si>
    <t>ul. Szkolna 6,                 
 44-325 Mszana</t>
  </si>
  <si>
    <t>02276258</t>
  </si>
  <si>
    <t>nieokreślony</t>
  </si>
  <si>
    <t>pierwsza</t>
  </si>
  <si>
    <t>PL0031880884</t>
  </si>
  <si>
    <t>ul. Tuskera 1,                 
 44-325 Mszana</t>
  </si>
  <si>
    <t>00040120</t>
  </si>
  <si>
    <t>BW-3.12T</t>
  </si>
  <si>
    <t>PL0031843928</t>
  </si>
  <si>
    <t>łącznie</t>
  </si>
  <si>
    <t>PI.271.18.2019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</si>
</sst>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Verdana"/>
      <family val="2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B050"/>
      <name val="Arial"/>
      <family val="2"/>
      <charset val="238"/>
    </font>
    <font>
      <sz val="8"/>
      <color rgb="FF00B050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B050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rgb="FF7030A0"/>
      <name val="Arial"/>
      <family val="2"/>
    </font>
    <font>
      <b/>
      <sz val="9"/>
      <color rgb="FFFF0000"/>
      <name val="Arial"/>
      <family val="2"/>
    </font>
    <font>
      <sz val="10"/>
      <color rgb="FF7030A0"/>
      <name val="Arial"/>
      <family val="2"/>
    </font>
    <font>
      <b/>
      <sz val="9"/>
      <color rgb="FF00B050"/>
      <name val="Arial"/>
      <family val="2"/>
    </font>
    <font>
      <sz val="9"/>
      <color rgb="FFFF0000"/>
      <name val="Arial"/>
      <family val="2"/>
    </font>
    <font>
      <sz val="1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42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42"/>
      </patternFill>
    </fill>
    <fill>
      <patternFill patternType="solid">
        <fgColor theme="4" tint="0.39997558519241921"/>
        <bgColor indexed="9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6" fillId="2" borderId="5" xfId="0" applyFont="1" applyFill="1" applyBorder="1" applyAlignment="1">
      <alignment horizontal="center"/>
    </xf>
    <xf numFmtId="0" fontId="0" fillId="2" borderId="2" xfId="0" applyFill="1" applyBorder="1"/>
    <xf numFmtId="0" fontId="4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6" borderId="6" xfId="0" applyFont="1" applyFill="1" applyBorder="1" applyAlignment="1">
      <alignment horizontal="center" vertical="center" textRotation="90" wrapText="1"/>
    </xf>
    <xf numFmtId="0" fontId="6" fillId="7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" fontId="13" fillId="8" borderId="10" xfId="0" applyNumberFormat="1" applyFont="1" applyFill="1" applyBorder="1" applyAlignment="1">
      <alignment horizontal="center" vertical="center"/>
    </xf>
    <xf numFmtId="1" fontId="13" fillId="6" borderId="10" xfId="0" applyNumberFormat="1" applyFont="1" applyFill="1" applyBorder="1" applyAlignment="1">
      <alignment horizontal="center" vertical="center"/>
    </xf>
    <xf numFmtId="1" fontId="13" fillId="6" borderId="10" xfId="0" applyNumberFormat="1" applyFont="1" applyFill="1" applyBorder="1" applyAlignment="1">
      <alignment horizontal="center" vertical="center" wrapText="1"/>
    </xf>
    <xf numFmtId="1" fontId="13" fillId="8" borderId="10" xfId="0" applyNumberFormat="1" applyFont="1" applyFill="1" applyBorder="1" applyAlignment="1">
      <alignment horizontal="center" vertical="center" wrapText="1"/>
    </xf>
    <xf numFmtId="3" fontId="8" fillId="9" borderId="10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4" fillId="8" borderId="13" xfId="0" applyNumberFormat="1" applyFont="1" applyFill="1" applyBorder="1" applyAlignment="1">
      <alignment horizontal="center" vertical="center"/>
    </xf>
    <xf numFmtId="1" fontId="14" fillId="6" borderId="13" xfId="0" applyNumberFormat="1" applyFont="1" applyFill="1" applyBorder="1" applyAlignment="1">
      <alignment horizontal="center" vertical="center"/>
    </xf>
    <xf numFmtId="1" fontId="14" fillId="6" borderId="13" xfId="0" applyNumberFormat="1" applyFont="1" applyFill="1" applyBorder="1" applyAlignment="1">
      <alignment horizontal="center" vertical="center" wrapText="1"/>
    </xf>
    <xf numFmtId="1" fontId="14" fillId="8" borderId="13" xfId="0" applyNumberFormat="1" applyFont="1" applyFill="1" applyBorder="1" applyAlignment="1">
      <alignment horizontal="center" vertical="center" wrapText="1"/>
    </xf>
    <xf numFmtId="3" fontId="9" fillId="9" borderId="13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11" fillId="10" borderId="14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 wrapText="1"/>
    </xf>
    <xf numFmtId="0" fontId="15" fillId="10" borderId="14" xfId="0" applyNumberFormat="1" applyFont="1" applyFill="1" applyBorder="1" applyAlignment="1" applyProtection="1">
      <alignment horizontal="center" vertical="center" wrapText="1"/>
    </xf>
    <xf numFmtId="1" fontId="11" fillId="11" borderId="14" xfId="0" quotePrefix="1" applyNumberFormat="1" applyFont="1" applyFill="1" applyBorder="1" applyAlignment="1">
      <alignment horizontal="center" vertical="center" wrapText="1"/>
    </xf>
    <xf numFmtId="1" fontId="16" fillId="11" borderId="14" xfId="0" quotePrefix="1" applyNumberFormat="1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center" vertical="center"/>
    </xf>
    <xf numFmtId="3" fontId="16" fillId="11" borderId="14" xfId="0" applyNumberFormat="1" applyFont="1" applyFill="1" applyBorder="1" applyAlignment="1">
      <alignment horizontal="center" vertical="center"/>
    </xf>
    <xf numFmtId="164" fontId="11" fillId="12" borderId="14" xfId="0" applyNumberFormat="1" applyFont="1" applyFill="1" applyBorder="1" applyAlignment="1">
      <alignment horizontal="center" vertical="center"/>
    </xf>
    <xf numFmtId="3" fontId="17" fillId="10" borderId="2" xfId="0" applyNumberFormat="1" applyFont="1" applyFill="1" applyBorder="1"/>
    <xf numFmtId="0" fontId="17" fillId="10" borderId="2" xfId="0" applyFont="1" applyFill="1" applyBorder="1"/>
    <xf numFmtId="0" fontId="17" fillId="0" borderId="0" xfId="0" applyFont="1"/>
    <xf numFmtId="49" fontId="11" fillId="0" borderId="10" xfId="0" applyNumberFormat="1" applyFont="1" applyBorder="1" applyAlignment="1">
      <alignment horizontal="center" vertical="center" wrapText="1"/>
    </xf>
    <xf numFmtId="3" fontId="19" fillId="9" borderId="10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1" fillId="0" borderId="13" xfId="0" applyFont="1" applyBorder="1" applyAlignment="1">
      <alignment horizontal="center" vertical="center" wrapText="1"/>
    </xf>
    <xf numFmtId="3" fontId="21" fillId="9" borderId="13" xfId="0" applyNumberFormat="1" applyFont="1" applyFill="1" applyBorder="1" applyAlignment="1">
      <alignment horizontal="center" vertical="center" wrapText="1"/>
    </xf>
    <xf numFmtId="0" fontId="22" fillId="10" borderId="14" xfId="0" applyFont="1" applyFill="1" applyBorder="1" applyAlignment="1">
      <alignment horizontal="center" vertical="center"/>
    </xf>
    <xf numFmtId="0" fontId="22" fillId="10" borderId="14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1" fontId="16" fillId="11" borderId="14" xfId="0" applyNumberFormat="1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center" vertical="center" wrapText="1"/>
    </xf>
    <xf numFmtId="164" fontId="11" fillId="12" borderId="14" xfId="0" applyNumberFormat="1" applyFont="1" applyFill="1" applyBorder="1" applyAlignment="1">
      <alignment horizontal="center" vertical="center" wrapText="1"/>
    </xf>
    <xf numFmtId="0" fontId="22" fillId="10" borderId="14" xfId="0" applyNumberFormat="1" applyFont="1" applyFill="1" applyBorder="1" applyAlignment="1" applyProtection="1">
      <alignment horizontal="center" vertical="center" wrapText="1"/>
    </xf>
    <xf numFmtId="0" fontId="16" fillId="11" borderId="14" xfId="0" applyFont="1" applyFill="1" applyBorder="1" applyAlignment="1">
      <alignment horizontal="center" vertical="center" wrapText="1"/>
    </xf>
    <xf numFmtId="3" fontId="16" fillId="11" borderId="14" xfId="0" applyNumberFormat="1" applyFont="1" applyFill="1" applyBorder="1" applyAlignment="1">
      <alignment horizontal="center" vertical="center" wrapText="1"/>
    </xf>
    <xf numFmtId="0" fontId="22" fillId="10" borderId="6" xfId="0" applyFont="1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 wrapText="1"/>
    </xf>
    <xf numFmtId="0" fontId="22" fillId="10" borderId="6" xfId="0" applyNumberFormat="1" applyFont="1" applyFill="1" applyBorder="1" applyAlignment="1" applyProtection="1">
      <alignment horizontal="center" vertical="center" wrapText="1"/>
    </xf>
    <xf numFmtId="0" fontId="22" fillId="11" borderId="6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3" fontId="16" fillId="11" borderId="6" xfId="0" applyNumberFormat="1" applyFont="1" applyFill="1" applyBorder="1" applyAlignment="1">
      <alignment horizontal="center" vertical="center" wrapText="1"/>
    </xf>
    <xf numFmtId="164" fontId="22" fillId="12" borderId="6" xfId="0" applyNumberFormat="1" applyFont="1" applyFill="1" applyBorder="1" applyAlignment="1">
      <alignment horizontal="center" vertical="center" wrapText="1"/>
    </xf>
    <xf numFmtId="0" fontId="6" fillId="13" borderId="0" xfId="0" applyFont="1" applyFill="1" applyBorder="1"/>
    <xf numFmtId="0" fontId="4" fillId="13" borderId="0" xfId="0" applyFont="1" applyFill="1" applyBorder="1"/>
    <xf numFmtId="3" fontId="6" fillId="13" borderId="0" xfId="0" applyNumberFormat="1" applyFont="1" applyFill="1" applyBorder="1" applyAlignment="1">
      <alignment horizontal="center" vertical="center"/>
    </xf>
    <xf numFmtId="3" fontId="3" fillId="13" borderId="0" xfId="0" applyNumberFormat="1" applyFont="1" applyFill="1" applyBorder="1" applyAlignment="1">
      <alignment horizontal="center" vertical="center"/>
    </xf>
    <xf numFmtId="0" fontId="12" fillId="0" borderId="0" xfId="0" applyFont="1"/>
    <xf numFmtId="0" fontId="4" fillId="13" borderId="0" xfId="0" applyFont="1" applyFill="1" applyBorder="1" applyAlignment="1">
      <alignment vertical="center"/>
    </xf>
    <xf numFmtId="0" fontId="4" fillId="13" borderId="0" xfId="0" applyFont="1" applyFill="1" applyBorder="1" applyAlignment="1">
      <alignment horizontal="center" vertical="center"/>
    </xf>
    <xf numFmtId="0" fontId="4" fillId="13" borderId="0" xfId="0" applyFont="1" applyFill="1" applyBorder="1" applyAlignment="1">
      <alignment wrapText="1"/>
    </xf>
    <xf numFmtId="0" fontId="0" fillId="13" borderId="0" xfId="0" applyFill="1" applyBorder="1"/>
    <xf numFmtId="3" fontId="4" fillId="13" borderId="0" xfId="0" applyNumberFormat="1" applyFont="1" applyFill="1" applyBorder="1"/>
    <xf numFmtId="0" fontId="1" fillId="13" borderId="0" xfId="0" applyFont="1" applyFill="1" applyBorder="1"/>
    <xf numFmtId="0" fontId="23" fillId="13" borderId="0" xfId="0" applyFont="1" applyFill="1" applyBorder="1"/>
    <xf numFmtId="0" fontId="6" fillId="13" borderId="0" xfId="0" applyFont="1" applyFill="1"/>
    <xf numFmtId="0" fontId="4" fillId="13" borderId="0" xfId="0" applyFont="1" applyFill="1"/>
    <xf numFmtId="0" fontId="4" fillId="13" borderId="0" xfId="0" applyFont="1" applyFill="1" applyAlignment="1">
      <alignment vertical="center"/>
    </xf>
    <xf numFmtId="0" fontId="4" fillId="13" borderId="0" xfId="0" applyFont="1" applyFill="1" applyAlignment="1">
      <alignment horizontal="center" vertical="center"/>
    </xf>
    <xf numFmtId="0" fontId="4" fillId="13" borderId="0" xfId="0" applyFont="1" applyFill="1" applyAlignment="1">
      <alignment wrapText="1"/>
    </xf>
    <xf numFmtId="0" fontId="0" fillId="13" borderId="0" xfId="0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1" fontId="11" fillId="3" borderId="9" xfId="0" quotePrefix="1" applyNumberFormat="1" applyFont="1" applyFill="1" applyBorder="1" applyAlignment="1">
      <alignment horizontal="center" vertical="center" wrapText="1"/>
    </xf>
    <xf numFmtId="1" fontId="11" fillId="3" borderId="12" xfId="0" quotePrefix="1" applyNumberFormat="1" applyFont="1" applyFill="1" applyBorder="1" applyAlignment="1">
      <alignment horizontal="center" vertical="center" wrapText="1"/>
    </xf>
    <xf numFmtId="3" fontId="16" fillId="8" borderId="9" xfId="0" applyNumberFormat="1" applyFont="1" applyFill="1" applyBorder="1" applyAlignment="1">
      <alignment horizontal="center" vertical="center" wrapText="1"/>
    </xf>
    <xf numFmtId="3" fontId="16" fillId="8" borderId="12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/>
    </xf>
    <xf numFmtId="1" fontId="18" fillId="5" borderId="1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8" fillId="0" borderId="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1" fontId="11" fillId="3" borderId="9" xfId="0" applyNumberFormat="1" applyFont="1" applyFill="1" applyBorder="1" applyAlignment="1">
      <alignment horizontal="center" vertical="center" wrapText="1"/>
    </xf>
    <xf numFmtId="1" fontId="11" fillId="3" borderId="12" xfId="0" applyNumberFormat="1" applyFont="1" applyFill="1" applyBorder="1" applyAlignment="1">
      <alignment horizontal="center" vertical="center" wrapText="1"/>
    </xf>
    <xf numFmtId="3" fontId="16" fillId="11" borderId="19" xfId="0" applyNumberFormat="1" applyFont="1" applyFill="1" applyBorder="1" applyAlignment="1">
      <alignment horizontal="center" vertical="center" wrapText="1"/>
    </xf>
    <xf numFmtId="3" fontId="16" fillId="11" borderId="20" xfId="0" applyNumberFormat="1" applyFont="1" applyFill="1" applyBorder="1" applyAlignment="1">
      <alignment horizontal="center" vertical="center" wrapText="1"/>
    </xf>
    <xf numFmtId="1" fontId="14" fillId="8" borderId="17" xfId="0" applyNumberFormat="1" applyFont="1" applyFill="1" applyBorder="1" applyAlignment="1">
      <alignment horizontal="center" vertical="center"/>
    </xf>
    <xf numFmtId="1" fontId="14" fillId="8" borderId="18" xfId="0" applyNumberFormat="1" applyFont="1" applyFill="1" applyBorder="1" applyAlignment="1">
      <alignment horizontal="center" vertical="center"/>
    </xf>
    <xf numFmtId="1" fontId="14" fillId="6" borderId="17" xfId="0" applyNumberFormat="1" applyFont="1" applyFill="1" applyBorder="1" applyAlignment="1">
      <alignment horizontal="center" vertical="center" wrapText="1"/>
    </xf>
    <xf numFmtId="1" fontId="14" fillId="6" borderId="18" xfId="0" applyNumberFormat="1" applyFont="1" applyFill="1" applyBorder="1" applyAlignment="1">
      <alignment horizontal="center" vertical="center" wrapText="1"/>
    </xf>
    <xf numFmtId="1" fontId="13" fillId="8" borderId="15" xfId="0" applyNumberFormat="1" applyFont="1" applyFill="1" applyBorder="1" applyAlignment="1">
      <alignment horizontal="center" vertical="center"/>
    </xf>
    <xf numFmtId="1" fontId="13" fillId="8" borderId="16" xfId="0" applyNumberFormat="1" applyFont="1" applyFill="1" applyBorder="1" applyAlignment="1">
      <alignment horizontal="center" vertical="center"/>
    </xf>
    <xf numFmtId="1" fontId="13" fillId="6" borderId="15" xfId="0" applyNumberFormat="1" applyFont="1" applyFill="1" applyBorder="1" applyAlignment="1">
      <alignment horizontal="center" vertical="center" wrapText="1"/>
    </xf>
    <xf numFmtId="1" fontId="13" fillId="6" borderId="16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" fontId="12" fillId="3" borderId="9" xfId="0" applyNumberFormat="1" applyFont="1" applyFill="1" applyBorder="1" applyAlignment="1">
      <alignment horizontal="center" vertical="center" wrapText="1"/>
    </xf>
    <xf numFmtId="1" fontId="12" fillId="3" borderId="12" xfId="0" applyNumberFormat="1" applyFont="1" applyFill="1" applyBorder="1" applyAlignment="1">
      <alignment horizontal="center" vertical="center" wrapText="1"/>
    </xf>
    <xf numFmtId="1" fontId="12" fillId="3" borderId="9" xfId="0" quotePrefix="1" applyNumberFormat="1" applyFont="1" applyFill="1" applyBorder="1" applyAlignment="1">
      <alignment horizontal="center" vertical="center" wrapText="1"/>
    </xf>
    <xf numFmtId="1" fontId="12" fillId="3" borderId="12" xfId="0" quotePrefix="1" applyNumberFormat="1" applyFont="1" applyFill="1" applyBorder="1" applyAlignment="1">
      <alignment horizontal="center" vertical="center" wrapText="1"/>
    </xf>
    <xf numFmtId="3" fontId="7" fillId="8" borderId="9" xfId="0" applyNumberFormat="1" applyFont="1" applyFill="1" applyBorder="1" applyAlignment="1">
      <alignment horizontal="center" vertical="center" wrapText="1"/>
    </xf>
    <xf numFmtId="3" fontId="7" fillId="8" borderId="12" xfId="0" applyNumberFormat="1" applyFont="1" applyFill="1" applyBorder="1" applyAlignment="1">
      <alignment horizontal="center" vertical="center" wrapText="1"/>
    </xf>
    <xf numFmtId="1" fontId="12" fillId="5" borderId="9" xfId="0" applyNumberFormat="1" applyFont="1" applyFill="1" applyBorder="1" applyAlignment="1">
      <alignment horizontal="center" vertical="center"/>
    </xf>
    <xf numFmtId="1" fontId="12" fillId="5" borderId="1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16" fillId="11" borderId="23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37"/>
  <sheetViews>
    <sheetView tabSelected="1" topLeftCell="A17" zoomScaleNormal="100" zoomScaleSheetLayoutView="90" workbookViewId="0">
      <selection activeCell="I21" sqref="I21:I22"/>
    </sheetView>
  </sheetViews>
  <sheetFormatPr defaultColWidth="11.5703125" defaultRowHeight="12.75"/>
  <cols>
    <col min="1" max="1" width="5" style="88" customWidth="1"/>
    <col min="2" max="2" width="15" style="5" customWidth="1"/>
    <col min="3" max="3" width="14.42578125" style="89" customWidth="1"/>
    <col min="4" max="4" width="15" style="89" customWidth="1"/>
    <col min="5" max="5" width="13.5703125" style="89" customWidth="1"/>
    <col min="6" max="6" width="12.28515625" style="89" customWidth="1"/>
    <col min="7" max="7" width="10.28515625" style="5" customWidth="1"/>
    <col min="8" max="8" width="13.5703125" style="90" customWidth="1"/>
    <col min="9" max="9" width="10" style="90" customWidth="1"/>
    <col min="10" max="10" width="8.7109375" style="5" customWidth="1"/>
    <col min="11" max="11" width="10" style="4" customWidth="1"/>
    <col min="12" max="12" width="9.28515625" style="4" customWidth="1"/>
    <col min="13" max="13" width="8.7109375" style="4" customWidth="1"/>
    <col min="14" max="15" width="9.140625" style="4" customWidth="1"/>
    <col min="16" max="16" width="8.42578125" style="4" customWidth="1"/>
    <col min="17" max="17" width="8.85546875" style="4" customWidth="1"/>
    <col min="18" max="18" width="9.28515625" style="4" customWidth="1"/>
    <col min="19" max="19" width="9" style="4" customWidth="1"/>
    <col min="20" max="20" width="9.5703125" style="5" customWidth="1"/>
    <col min="21" max="21" width="9.85546875" style="5" customWidth="1"/>
    <col min="22" max="22" width="10.140625" style="5" customWidth="1"/>
    <col min="23" max="23" width="11.7109375" style="5" customWidth="1"/>
    <col min="24" max="24" width="12.85546875" customWidth="1"/>
  </cols>
  <sheetData>
    <row r="1" spans="1:29" s="1" customFormat="1" ht="24.75" customHeigh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ht="21.75" customHeight="1">
      <c r="A2" s="137" t="s">
        <v>93</v>
      </c>
      <c r="B2" s="2"/>
      <c r="C2" s="3"/>
      <c r="D2" s="3"/>
      <c r="E2" s="3"/>
      <c r="F2" s="3"/>
      <c r="G2" s="133"/>
      <c r="H2" s="133"/>
      <c r="I2" s="133"/>
      <c r="J2" s="133"/>
      <c r="K2" s="133"/>
      <c r="L2" s="133"/>
      <c r="M2" s="133"/>
      <c r="N2" s="133"/>
      <c r="O2" s="133"/>
      <c r="AB2" s="132" t="s">
        <v>1</v>
      </c>
      <c r="AC2" s="132"/>
    </row>
    <row r="3" spans="1:29" ht="21" customHeight="1">
      <c r="A3" s="6"/>
      <c r="B3" s="7"/>
      <c r="C3" s="8"/>
      <c r="D3" s="8"/>
      <c r="E3" s="8"/>
      <c r="F3" s="8"/>
      <c r="G3" s="9"/>
      <c r="H3" s="10"/>
      <c r="I3" s="10"/>
      <c r="J3" s="9"/>
      <c r="K3" s="134" t="s">
        <v>2</v>
      </c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6"/>
      <c r="W3" s="11"/>
      <c r="X3" s="12"/>
      <c r="Y3" s="12"/>
      <c r="Z3" s="12"/>
      <c r="AA3" s="12"/>
      <c r="AB3" s="12"/>
      <c r="AC3" s="12"/>
    </row>
    <row r="4" spans="1:29" s="23" customFormat="1" ht="103.5" customHeight="1" thickBot="1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4" t="s">
        <v>9</v>
      </c>
      <c r="H4" s="13" t="s">
        <v>10</v>
      </c>
      <c r="I4" s="15" t="s">
        <v>11</v>
      </c>
      <c r="J4" s="16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7" t="s">
        <v>17</v>
      </c>
      <c r="P4" s="17" t="s">
        <v>18</v>
      </c>
      <c r="Q4" s="17" t="s">
        <v>19</v>
      </c>
      <c r="R4" s="17" t="s">
        <v>20</v>
      </c>
      <c r="S4" s="17" t="s">
        <v>21</v>
      </c>
      <c r="T4" s="18" t="s">
        <v>22</v>
      </c>
      <c r="U4" s="17" t="s">
        <v>23</v>
      </c>
      <c r="V4" s="17" t="s">
        <v>24</v>
      </c>
      <c r="W4" s="19" t="s">
        <v>25</v>
      </c>
      <c r="X4" s="20" t="s">
        <v>26</v>
      </c>
      <c r="Y4" s="20" t="s">
        <v>27</v>
      </c>
      <c r="Z4" s="21" t="s">
        <v>28</v>
      </c>
      <c r="AA4" s="21" t="s">
        <v>29</v>
      </c>
      <c r="AB4" s="21" t="s">
        <v>30</v>
      </c>
      <c r="AC4" s="22" t="s">
        <v>31</v>
      </c>
    </row>
    <row r="5" spans="1:29" ht="37.5" customHeight="1">
      <c r="A5" s="121">
        <v>1</v>
      </c>
      <c r="B5" s="105" t="s">
        <v>32</v>
      </c>
      <c r="C5" s="105" t="s">
        <v>33</v>
      </c>
      <c r="D5" s="105" t="s">
        <v>34</v>
      </c>
      <c r="E5" s="105" t="s">
        <v>35</v>
      </c>
      <c r="F5" s="123" t="s">
        <v>36</v>
      </c>
      <c r="G5" s="125" t="s">
        <v>37</v>
      </c>
      <c r="H5" s="24" t="s">
        <v>38</v>
      </c>
      <c r="I5" s="127" t="s">
        <v>39</v>
      </c>
      <c r="J5" s="129">
        <v>165</v>
      </c>
      <c r="K5" s="25">
        <v>74862</v>
      </c>
      <c r="L5" s="25">
        <v>50336</v>
      </c>
      <c r="M5" s="25">
        <v>46535</v>
      </c>
      <c r="N5" s="25">
        <v>33227</v>
      </c>
      <c r="O5" s="25">
        <v>23676</v>
      </c>
      <c r="P5" s="25">
        <v>3870</v>
      </c>
      <c r="Q5" s="25">
        <v>3422</v>
      </c>
      <c r="R5" s="25">
        <v>4228</v>
      </c>
      <c r="S5" s="25">
        <v>7416</v>
      </c>
      <c r="T5" s="26">
        <v>32728</v>
      </c>
      <c r="U5" s="27">
        <v>46324</v>
      </c>
      <c r="V5" s="28">
        <v>61026</v>
      </c>
      <c r="W5" s="29">
        <f t="shared" ref="W5:W12" si="0">SUM(K5:V5)</f>
        <v>387650</v>
      </c>
      <c r="X5" s="91" t="s">
        <v>40</v>
      </c>
      <c r="Y5" s="92" t="s">
        <v>40</v>
      </c>
      <c r="Z5" s="101" t="s">
        <v>41</v>
      </c>
      <c r="AA5" s="91" t="s">
        <v>42</v>
      </c>
      <c r="AB5" s="92" t="s">
        <v>43</v>
      </c>
      <c r="AC5" s="92" t="s">
        <v>44</v>
      </c>
    </row>
    <row r="6" spans="1:29" ht="37.5" customHeight="1" thickBot="1">
      <c r="A6" s="122"/>
      <c r="B6" s="106"/>
      <c r="C6" s="106"/>
      <c r="D6" s="106"/>
      <c r="E6" s="106"/>
      <c r="F6" s="124"/>
      <c r="G6" s="126"/>
      <c r="H6" s="30" t="s">
        <v>45</v>
      </c>
      <c r="I6" s="128"/>
      <c r="J6" s="130"/>
      <c r="K6" s="31">
        <v>62385</v>
      </c>
      <c r="L6" s="31">
        <v>41947</v>
      </c>
      <c r="M6" s="31">
        <v>38779</v>
      </c>
      <c r="N6" s="31">
        <v>27689</v>
      </c>
      <c r="O6" s="31">
        <v>19730</v>
      </c>
      <c r="P6" s="31">
        <v>3225</v>
      </c>
      <c r="Q6" s="31">
        <v>2852</v>
      </c>
      <c r="R6" s="31">
        <v>3523</v>
      </c>
      <c r="S6" s="31">
        <v>6180</v>
      </c>
      <c r="T6" s="32">
        <v>27273</v>
      </c>
      <c r="U6" s="33">
        <v>38603</v>
      </c>
      <c r="V6" s="34">
        <v>50855</v>
      </c>
      <c r="W6" s="35">
        <f t="shared" si="0"/>
        <v>323041</v>
      </c>
      <c r="X6" s="91"/>
      <c r="Y6" s="92"/>
      <c r="Z6" s="102"/>
      <c r="AA6" s="92"/>
      <c r="AB6" s="92"/>
      <c r="AC6" s="92"/>
    </row>
    <row r="7" spans="1:29" ht="37.5" customHeight="1">
      <c r="A7" s="121">
        <v>2</v>
      </c>
      <c r="B7" s="107" t="s">
        <v>46</v>
      </c>
      <c r="C7" s="105" t="s">
        <v>47</v>
      </c>
      <c r="D7" s="105" t="s">
        <v>34</v>
      </c>
      <c r="E7" s="107" t="s">
        <v>48</v>
      </c>
      <c r="F7" s="123" t="s">
        <v>49</v>
      </c>
      <c r="G7" s="125" t="s">
        <v>37</v>
      </c>
      <c r="H7" s="24">
        <v>25410494</v>
      </c>
      <c r="I7" s="127" t="s">
        <v>39</v>
      </c>
      <c r="J7" s="129">
        <v>219</v>
      </c>
      <c r="K7" s="25">
        <v>75870</v>
      </c>
      <c r="L7" s="25">
        <v>25814</v>
      </c>
      <c r="M7" s="25">
        <v>45239</v>
      </c>
      <c r="N7" s="25">
        <v>26080</v>
      </c>
      <c r="O7" s="25">
        <v>20266</v>
      </c>
      <c r="P7" s="25">
        <v>1164</v>
      </c>
      <c r="Q7" s="25">
        <v>120</v>
      </c>
      <c r="R7" s="25">
        <v>150</v>
      </c>
      <c r="S7" s="25">
        <v>5183</v>
      </c>
      <c r="T7" s="26">
        <v>32313</v>
      </c>
      <c r="U7" s="27">
        <v>44683</v>
      </c>
      <c r="V7" s="28">
        <v>65960</v>
      </c>
      <c r="W7" s="29">
        <f t="shared" si="0"/>
        <v>342842</v>
      </c>
      <c r="X7" s="91" t="s">
        <v>40</v>
      </c>
      <c r="Y7" s="92" t="s">
        <v>40</v>
      </c>
      <c r="Z7" s="101" t="s">
        <v>41</v>
      </c>
      <c r="AA7" s="91" t="s">
        <v>42</v>
      </c>
      <c r="AB7" s="92" t="s">
        <v>43</v>
      </c>
      <c r="AC7" s="92" t="s">
        <v>44</v>
      </c>
    </row>
    <row r="8" spans="1:29" ht="37.5" customHeight="1" thickBot="1">
      <c r="A8" s="122"/>
      <c r="B8" s="108"/>
      <c r="C8" s="106"/>
      <c r="D8" s="106"/>
      <c r="E8" s="108"/>
      <c r="F8" s="124"/>
      <c r="G8" s="126"/>
      <c r="H8" s="30" t="s">
        <v>50</v>
      </c>
      <c r="I8" s="128"/>
      <c r="J8" s="130"/>
      <c r="K8" s="31">
        <v>72257</v>
      </c>
      <c r="L8" s="31">
        <v>24585</v>
      </c>
      <c r="M8" s="31">
        <v>43085</v>
      </c>
      <c r="N8" s="31">
        <v>24839</v>
      </c>
      <c r="O8" s="31">
        <v>19301</v>
      </c>
      <c r="P8" s="31">
        <v>1109</v>
      </c>
      <c r="Q8" s="31">
        <v>0</v>
      </c>
      <c r="R8" s="31">
        <v>0</v>
      </c>
      <c r="S8" s="31">
        <v>4937</v>
      </c>
      <c r="T8" s="32">
        <v>30774</v>
      </c>
      <c r="U8" s="33">
        <v>42555</v>
      </c>
      <c r="V8" s="34">
        <v>62819</v>
      </c>
      <c r="W8" s="35">
        <f t="shared" si="0"/>
        <v>326261</v>
      </c>
      <c r="X8" s="91"/>
      <c r="Y8" s="92"/>
      <c r="Z8" s="102"/>
      <c r="AA8" s="92"/>
      <c r="AB8" s="92"/>
      <c r="AC8" s="92"/>
    </row>
    <row r="9" spans="1:29" ht="37.5" customHeight="1">
      <c r="A9" s="121">
        <v>3</v>
      </c>
      <c r="B9" s="107" t="s">
        <v>51</v>
      </c>
      <c r="C9" s="105" t="s">
        <v>52</v>
      </c>
      <c r="D9" s="105" t="s">
        <v>34</v>
      </c>
      <c r="E9" s="107" t="s">
        <v>53</v>
      </c>
      <c r="F9" s="123" t="s">
        <v>49</v>
      </c>
      <c r="G9" s="125" t="s">
        <v>37</v>
      </c>
      <c r="H9" s="24">
        <v>25823949</v>
      </c>
      <c r="I9" s="127" t="s">
        <v>39</v>
      </c>
      <c r="J9" s="129">
        <v>274</v>
      </c>
      <c r="K9" s="25">
        <v>88116</v>
      </c>
      <c r="L9" s="25">
        <v>65090</v>
      </c>
      <c r="M9" s="25">
        <v>59527</v>
      </c>
      <c r="N9" s="25">
        <v>26069</v>
      </c>
      <c r="O9" s="25">
        <v>20562</v>
      </c>
      <c r="P9" s="25">
        <v>2733</v>
      </c>
      <c r="Q9" s="25">
        <v>2328.9</v>
      </c>
      <c r="R9" s="25">
        <v>2352</v>
      </c>
      <c r="S9" s="25">
        <v>4938</v>
      </c>
      <c r="T9" s="26">
        <v>31261</v>
      </c>
      <c r="U9" s="27">
        <v>11127</v>
      </c>
      <c r="V9" s="28">
        <v>72945</v>
      </c>
      <c r="W9" s="29">
        <f t="shared" si="0"/>
        <v>387048.9</v>
      </c>
      <c r="X9" s="91" t="s">
        <v>40</v>
      </c>
      <c r="Y9" s="92" t="s">
        <v>40</v>
      </c>
      <c r="Z9" s="101" t="s">
        <v>41</v>
      </c>
      <c r="AA9" s="91" t="s">
        <v>42</v>
      </c>
      <c r="AB9" s="92" t="s">
        <v>43</v>
      </c>
      <c r="AC9" s="92" t="s">
        <v>44</v>
      </c>
    </row>
    <row r="10" spans="1:29" ht="37.5" customHeight="1" thickBot="1">
      <c r="A10" s="122"/>
      <c r="B10" s="108"/>
      <c r="C10" s="106"/>
      <c r="D10" s="106"/>
      <c r="E10" s="108"/>
      <c r="F10" s="124"/>
      <c r="G10" s="126"/>
      <c r="H10" s="30" t="s">
        <v>54</v>
      </c>
      <c r="I10" s="128"/>
      <c r="J10" s="130"/>
      <c r="K10" s="31">
        <v>83920</v>
      </c>
      <c r="L10" s="31">
        <v>61991</v>
      </c>
      <c r="M10" s="31">
        <v>56692</v>
      </c>
      <c r="N10" s="31">
        <v>24828</v>
      </c>
      <c r="O10" s="31">
        <v>19583</v>
      </c>
      <c r="P10" s="31">
        <v>2603</v>
      </c>
      <c r="Q10" s="31">
        <v>2218</v>
      </c>
      <c r="R10" s="31">
        <v>2240</v>
      </c>
      <c r="S10" s="31">
        <v>4703</v>
      </c>
      <c r="T10" s="32">
        <v>29772</v>
      </c>
      <c r="U10" s="33">
        <v>10597</v>
      </c>
      <c r="V10" s="34">
        <v>69471</v>
      </c>
      <c r="W10" s="35">
        <f t="shared" si="0"/>
        <v>368618</v>
      </c>
      <c r="X10" s="91"/>
      <c r="Y10" s="92"/>
      <c r="Z10" s="102"/>
      <c r="AA10" s="92"/>
      <c r="AB10" s="92"/>
      <c r="AC10" s="92"/>
    </row>
    <row r="11" spans="1:29" ht="37.5" customHeight="1">
      <c r="A11" s="121">
        <v>4</v>
      </c>
      <c r="B11" s="107" t="s">
        <v>55</v>
      </c>
      <c r="C11" s="105" t="s">
        <v>56</v>
      </c>
      <c r="D11" s="105" t="s">
        <v>34</v>
      </c>
      <c r="E11" s="107" t="s">
        <v>57</v>
      </c>
      <c r="F11" s="123" t="s">
        <v>49</v>
      </c>
      <c r="G11" s="125" t="s">
        <v>37</v>
      </c>
      <c r="H11" s="36" t="s">
        <v>58</v>
      </c>
      <c r="I11" s="127" t="s">
        <v>39</v>
      </c>
      <c r="J11" s="129">
        <v>329</v>
      </c>
      <c r="K11" s="25">
        <v>141102</v>
      </c>
      <c r="L11" s="25">
        <v>96819</v>
      </c>
      <c r="M11" s="25">
        <v>81969</v>
      </c>
      <c r="N11" s="25">
        <v>51074</v>
      </c>
      <c r="O11" s="25">
        <v>46143</v>
      </c>
      <c r="P11" s="25">
        <v>6523</v>
      </c>
      <c r="Q11" s="25">
        <v>5086</v>
      </c>
      <c r="R11" s="25">
        <v>3805</v>
      </c>
      <c r="S11" s="25">
        <v>21983</v>
      </c>
      <c r="T11" s="26">
        <v>54674</v>
      </c>
      <c r="U11" s="27">
        <v>82602</v>
      </c>
      <c r="V11" s="28">
        <v>116622</v>
      </c>
      <c r="W11" s="29">
        <f t="shared" si="0"/>
        <v>708402</v>
      </c>
      <c r="X11" s="91" t="s">
        <v>40</v>
      </c>
      <c r="Y11" s="92" t="s">
        <v>40</v>
      </c>
      <c r="Z11" s="101" t="s">
        <v>41</v>
      </c>
      <c r="AA11" s="91" t="s">
        <v>42</v>
      </c>
      <c r="AB11" s="92" t="s">
        <v>43</v>
      </c>
      <c r="AC11" s="92" t="s">
        <v>44</v>
      </c>
    </row>
    <row r="12" spans="1:29" ht="37.5" customHeight="1" thickBot="1">
      <c r="A12" s="122"/>
      <c r="B12" s="108"/>
      <c r="C12" s="106"/>
      <c r="D12" s="106"/>
      <c r="E12" s="108"/>
      <c r="F12" s="124"/>
      <c r="G12" s="126"/>
      <c r="H12" s="30" t="s">
        <v>59</v>
      </c>
      <c r="I12" s="128"/>
      <c r="J12" s="130"/>
      <c r="K12" s="31">
        <v>134383</v>
      </c>
      <c r="L12" s="31">
        <v>92209</v>
      </c>
      <c r="M12" s="31">
        <v>78066</v>
      </c>
      <c r="N12" s="31">
        <v>48642</v>
      </c>
      <c r="O12" s="31">
        <v>43946</v>
      </c>
      <c r="P12" s="31">
        <v>6212</v>
      </c>
      <c r="Q12" s="31">
        <v>4844</v>
      </c>
      <c r="R12" s="31">
        <v>3624</v>
      </c>
      <c r="S12" s="31">
        <v>20936</v>
      </c>
      <c r="T12" s="32">
        <v>52070</v>
      </c>
      <c r="U12" s="33">
        <v>78669</v>
      </c>
      <c r="V12" s="34">
        <v>111069</v>
      </c>
      <c r="W12" s="35">
        <f t="shared" si="0"/>
        <v>674670</v>
      </c>
      <c r="X12" s="91"/>
      <c r="Y12" s="92"/>
      <c r="Z12" s="102"/>
      <c r="AA12" s="92"/>
      <c r="AB12" s="92"/>
      <c r="AC12" s="92"/>
    </row>
    <row r="13" spans="1:29" s="47" customFormat="1" ht="25.5" customHeight="1" thickBot="1">
      <c r="A13" s="37"/>
      <c r="B13" s="38"/>
      <c r="C13" s="39"/>
      <c r="D13" s="39"/>
      <c r="E13" s="39"/>
      <c r="F13" s="40"/>
      <c r="G13" s="41" t="s">
        <v>60</v>
      </c>
      <c r="H13" s="42" t="s">
        <v>39</v>
      </c>
      <c r="I13" s="43">
        <v>4</v>
      </c>
      <c r="J13" s="44"/>
      <c r="K13" s="43">
        <f t="shared" ref="K13:V13" si="1">SUM(K5+K7+K9+K11)</f>
        <v>379950</v>
      </c>
      <c r="L13" s="43">
        <f t="shared" si="1"/>
        <v>238059</v>
      </c>
      <c r="M13" s="43">
        <f t="shared" si="1"/>
        <v>233270</v>
      </c>
      <c r="N13" s="43">
        <f t="shared" si="1"/>
        <v>136450</v>
      </c>
      <c r="O13" s="43">
        <f t="shared" si="1"/>
        <v>110647</v>
      </c>
      <c r="P13" s="43">
        <f t="shared" si="1"/>
        <v>14290</v>
      </c>
      <c r="Q13" s="43">
        <f t="shared" si="1"/>
        <v>10956.9</v>
      </c>
      <c r="R13" s="43">
        <f t="shared" si="1"/>
        <v>10535</v>
      </c>
      <c r="S13" s="43">
        <f t="shared" si="1"/>
        <v>39520</v>
      </c>
      <c r="T13" s="43">
        <f t="shared" si="1"/>
        <v>150976</v>
      </c>
      <c r="U13" s="43">
        <f t="shared" si="1"/>
        <v>184736</v>
      </c>
      <c r="V13" s="43">
        <f t="shared" si="1"/>
        <v>316553</v>
      </c>
      <c r="W13" s="43">
        <f>SUM(K13:V13)</f>
        <v>1825942.9</v>
      </c>
      <c r="X13" s="45"/>
      <c r="Y13" s="46"/>
      <c r="Z13" s="46"/>
      <c r="AA13" s="46"/>
      <c r="AB13" s="46"/>
      <c r="AC13" s="46"/>
    </row>
    <row r="14" spans="1:29" s="50" customFormat="1" ht="37.5" customHeight="1">
      <c r="A14" s="103">
        <v>5</v>
      </c>
      <c r="B14" s="107" t="s">
        <v>61</v>
      </c>
      <c r="C14" s="105" t="s">
        <v>62</v>
      </c>
      <c r="D14" s="105" t="s">
        <v>34</v>
      </c>
      <c r="E14" s="107" t="s">
        <v>63</v>
      </c>
      <c r="F14" s="109" t="s">
        <v>64</v>
      </c>
      <c r="G14" s="95" t="s">
        <v>37</v>
      </c>
      <c r="H14" s="48" t="s">
        <v>65</v>
      </c>
      <c r="I14" s="97" t="s">
        <v>66</v>
      </c>
      <c r="J14" s="99">
        <v>110</v>
      </c>
      <c r="K14" s="25">
        <v>20104</v>
      </c>
      <c r="L14" s="25">
        <v>14069</v>
      </c>
      <c r="M14" s="25">
        <v>11783</v>
      </c>
      <c r="N14" s="25">
        <v>9516</v>
      </c>
      <c r="O14" s="25">
        <v>8220</v>
      </c>
      <c r="P14" s="25">
        <v>4447</v>
      </c>
      <c r="Q14" s="25">
        <v>3066</v>
      </c>
      <c r="R14" s="25">
        <v>2519</v>
      </c>
      <c r="S14" s="25">
        <v>4377</v>
      </c>
      <c r="T14" s="26">
        <v>9834</v>
      </c>
      <c r="U14" s="27">
        <v>13746</v>
      </c>
      <c r="V14" s="28">
        <v>16791</v>
      </c>
      <c r="W14" s="49">
        <f>SUM(K14:V14)</f>
        <v>118472</v>
      </c>
      <c r="X14" s="91" t="s">
        <v>40</v>
      </c>
      <c r="Y14" s="92" t="s">
        <v>40</v>
      </c>
      <c r="Z14" s="101" t="s">
        <v>41</v>
      </c>
      <c r="AA14" s="91" t="s">
        <v>42</v>
      </c>
      <c r="AB14" s="92" t="s">
        <v>43</v>
      </c>
      <c r="AC14" s="92" t="s">
        <v>44</v>
      </c>
    </row>
    <row r="15" spans="1:29" s="50" customFormat="1" ht="37.5" customHeight="1" thickBot="1">
      <c r="A15" s="104"/>
      <c r="B15" s="108"/>
      <c r="C15" s="106"/>
      <c r="D15" s="106"/>
      <c r="E15" s="108"/>
      <c r="F15" s="110"/>
      <c r="G15" s="96"/>
      <c r="H15" s="51" t="s">
        <v>67</v>
      </c>
      <c r="I15" s="98"/>
      <c r="J15" s="100"/>
      <c r="K15" s="31">
        <v>19147</v>
      </c>
      <c r="L15" s="31">
        <v>13399</v>
      </c>
      <c r="M15" s="31">
        <v>11222</v>
      </c>
      <c r="N15" s="31">
        <v>9063</v>
      </c>
      <c r="O15" s="31">
        <v>7829</v>
      </c>
      <c r="P15" s="31">
        <v>4235</v>
      </c>
      <c r="Q15" s="31">
        <v>2920</v>
      </c>
      <c r="R15" s="31">
        <v>2399</v>
      </c>
      <c r="S15" s="31">
        <v>4169</v>
      </c>
      <c r="T15" s="32">
        <v>9366</v>
      </c>
      <c r="U15" s="33">
        <v>13091</v>
      </c>
      <c r="V15" s="34">
        <v>15991</v>
      </c>
      <c r="W15" s="52">
        <f>SUM(K15:V15)</f>
        <v>112831</v>
      </c>
      <c r="X15" s="91"/>
      <c r="Y15" s="92"/>
      <c r="Z15" s="102"/>
      <c r="AA15" s="92"/>
      <c r="AB15" s="92"/>
      <c r="AC15" s="92"/>
    </row>
    <row r="16" spans="1:29" s="47" customFormat="1" ht="25.5" customHeight="1" thickBot="1">
      <c r="A16" s="53"/>
      <c r="B16" s="54"/>
      <c r="C16" s="54"/>
      <c r="D16" s="54"/>
      <c r="E16" s="54"/>
      <c r="F16" s="55"/>
      <c r="G16" s="56" t="s">
        <v>60</v>
      </c>
      <c r="H16" s="57" t="s">
        <v>66</v>
      </c>
      <c r="I16" s="43">
        <v>1</v>
      </c>
      <c r="J16" s="58"/>
      <c r="K16" s="43">
        <f t="shared" ref="K16:V16" si="2">SUM(K14)</f>
        <v>20104</v>
      </c>
      <c r="L16" s="43">
        <f t="shared" si="2"/>
        <v>14069</v>
      </c>
      <c r="M16" s="43">
        <f t="shared" si="2"/>
        <v>11783</v>
      </c>
      <c r="N16" s="43">
        <f t="shared" si="2"/>
        <v>9516</v>
      </c>
      <c r="O16" s="43">
        <f t="shared" si="2"/>
        <v>8220</v>
      </c>
      <c r="P16" s="43">
        <f t="shared" si="2"/>
        <v>4447</v>
      </c>
      <c r="Q16" s="43">
        <f t="shared" si="2"/>
        <v>3066</v>
      </c>
      <c r="R16" s="43">
        <f t="shared" si="2"/>
        <v>2519</v>
      </c>
      <c r="S16" s="43">
        <f t="shared" si="2"/>
        <v>4377</v>
      </c>
      <c r="T16" s="43">
        <f t="shared" si="2"/>
        <v>9834</v>
      </c>
      <c r="U16" s="43">
        <f t="shared" si="2"/>
        <v>13746</v>
      </c>
      <c r="V16" s="43">
        <f t="shared" si="2"/>
        <v>16791</v>
      </c>
      <c r="W16" s="43">
        <f>SUM(K16:V16)</f>
        <v>118472</v>
      </c>
      <c r="X16" s="45"/>
      <c r="Y16" s="46"/>
      <c r="Z16" s="46"/>
      <c r="AA16" s="46"/>
      <c r="AB16" s="46"/>
      <c r="AC16" s="46"/>
    </row>
    <row r="17" spans="1:29" s="50" customFormat="1" ht="37.5" customHeight="1">
      <c r="A17" s="121">
        <v>6</v>
      </c>
      <c r="B17" s="105" t="s">
        <v>32</v>
      </c>
      <c r="C17" s="105" t="s">
        <v>68</v>
      </c>
      <c r="D17" s="105" t="s">
        <v>34</v>
      </c>
      <c r="E17" s="105" t="s">
        <v>35</v>
      </c>
      <c r="F17" s="109" t="s">
        <v>69</v>
      </c>
      <c r="G17" s="95" t="s">
        <v>37</v>
      </c>
      <c r="H17" s="48" t="s">
        <v>70</v>
      </c>
      <c r="I17" s="97" t="s">
        <v>71</v>
      </c>
      <c r="J17" s="99"/>
      <c r="K17" s="117">
        <v>16675</v>
      </c>
      <c r="L17" s="118"/>
      <c r="M17" s="117">
        <v>3099</v>
      </c>
      <c r="N17" s="118"/>
      <c r="O17" s="117">
        <v>110</v>
      </c>
      <c r="P17" s="118"/>
      <c r="Q17" s="117">
        <v>60</v>
      </c>
      <c r="R17" s="118"/>
      <c r="S17" s="117">
        <v>390</v>
      </c>
      <c r="T17" s="118"/>
      <c r="U17" s="119">
        <v>1477</v>
      </c>
      <c r="V17" s="120"/>
      <c r="W17" s="49">
        <f t="shared" ref="W17:W22" si="3">SUM(K17:V17)</f>
        <v>21811</v>
      </c>
      <c r="X17" s="91" t="s">
        <v>40</v>
      </c>
      <c r="Y17" s="92" t="s">
        <v>40</v>
      </c>
      <c r="Z17" s="101" t="s">
        <v>41</v>
      </c>
      <c r="AA17" s="91" t="s">
        <v>42</v>
      </c>
      <c r="AB17" s="92" t="s">
        <v>43</v>
      </c>
      <c r="AC17" s="92" t="s">
        <v>44</v>
      </c>
    </row>
    <row r="18" spans="1:29" s="50" customFormat="1" ht="37.5" customHeight="1" thickBot="1">
      <c r="A18" s="122"/>
      <c r="B18" s="106"/>
      <c r="C18" s="106"/>
      <c r="D18" s="106"/>
      <c r="E18" s="106"/>
      <c r="F18" s="110"/>
      <c r="G18" s="96"/>
      <c r="H18" s="51" t="s">
        <v>72</v>
      </c>
      <c r="I18" s="98"/>
      <c r="J18" s="100"/>
      <c r="K18" s="113">
        <v>15881</v>
      </c>
      <c r="L18" s="114"/>
      <c r="M18" s="113">
        <v>2952</v>
      </c>
      <c r="N18" s="114"/>
      <c r="O18" s="113" t="s">
        <v>73</v>
      </c>
      <c r="P18" s="114"/>
      <c r="Q18" s="113" t="s">
        <v>73</v>
      </c>
      <c r="R18" s="114"/>
      <c r="S18" s="113">
        <v>371</v>
      </c>
      <c r="T18" s="114"/>
      <c r="U18" s="115">
        <v>1407</v>
      </c>
      <c r="V18" s="116"/>
      <c r="W18" s="52">
        <f t="shared" si="3"/>
        <v>20611</v>
      </c>
      <c r="X18" s="91"/>
      <c r="Y18" s="92"/>
      <c r="Z18" s="102"/>
      <c r="AA18" s="92"/>
      <c r="AB18" s="92"/>
      <c r="AC18" s="92"/>
    </row>
    <row r="19" spans="1:29" s="50" customFormat="1" ht="37.5" customHeight="1">
      <c r="A19" s="121">
        <v>7</v>
      </c>
      <c r="B19" s="107" t="s">
        <v>61</v>
      </c>
      <c r="C19" s="107" t="s">
        <v>74</v>
      </c>
      <c r="D19" s="105" t="s">
        <v>34</v>
      </c>
      <c r="E19" s="107" t="s">
        <v>63</v>
      </c>
      <c r="F19" s="109" t="s">
        <v>75</v>
      </c>
      <c r="G19" s="95" t="s">
        <v>37</v>
      </c>
      <c r="H19" s="48" t="s">
        <v>76</v>
      </c>
      <c r="I19" s="97" t="s">
        <v>71</v>
      </c>
      <c r="J19" s="99">
        <v>60</v>
      </c>
      <c r="K19" s="117">
        <v>25780</v>
      </c>
      <c r="L19" s="118"/>
      <c r="M19" s="117">
        <v>7216</v>
      </c>
      <c r="N19" s="118"/>
      <c r="O19" s="117">
        <v>2192</v>
      </c>
      <c r="P19" s="118"/>
      <c r="Q19" s="117">
        <v>569</v>
      </c>
      <c r="R19" s="118"/>
      <c r="S19" s="117">
        <v>3256</v>
      </c>
      <c r="T19" s="118"/>
      <c r="U19" s="119">
        <v>2151</v>
      </c>
      <c r="V19" s="120"/>
      <c r="W19" s="49">
        <f t="shared" si="3"/>
        <v>41164</v>
      </c>
      <c r="X19" s="91" t="s">
        <v>40</v>
      </c>
      <c r="Y19" s="92" t="s">
        <v>40</v>
      </c>
      <c r="Z19" s="101" t="s">
        <v>41</v>
      </c>
      <c r="AA19" s="91" t="s">
        <v>42</v>
      </c>
      <c r="AB19" s="92" t="s">
        <v>43</v>
      </c>
      <c r="AC19" s="92" t="s">
        <v>44</v>
      </c>
    </row>
    <row r="20" spans="1:29" s="50" customFormat="1" ht="37.5" customHeight="1" thickBot="1">
      <c r="A20" s="122"/>
      <c r="B20" s="108"/>
      <c r="C20" s="108"/>
      <c r="D20" s="106"/>
      <c r="E20" s="108"/>
      <c r="F20" s="110"/>
      <c r="G20" s="96"/>
      <c r="H20" s="51" t="s">
        <v>77</v>
      </c>
      <c r="I20" s="98"/>
      <c r="J20" s="100"/>
      <c r="K20" s="113">
        <v>24552</v>
      </c>
      <c r="L20" s="114"/>
      <c r="M20" s="113">
        <v>6873</v>
      </c>
      <c r="N20" s="114"/>
      <c r="O20" s="113">
        <v>2088</v>
      </c>
      <c r="P20" s="114"/>
      <c r="Q20" s="113">
        <v>542</v>
      </c>
      <c r="R20" s="114"/>
      <c r="S20" s="113">
        <v>3101</v>
      </c>
      <c r="T20" s="114"/>
      <c r="U20" s="115">
        <v>2049</v>
      </c>
      <c r="V20" s="116"/>
      <c r="W20" s="52">
        <f t="shared" si="3"/>
        <v>39205</v>
      </c>
      <c r="X20" s="91"/>
      <c r="Y20" s="92"/>
      <c r="Z20" s="102"/>
      <c r="AA20" s="92"/>
      <c r="AB20" s="92"/>
      <c r="AC20" s="92"/>
    </row>
    <row r="21" spans="1:29" s="50" customFormat="1" ht="37.5" customHeight="1">
      <c r="A21" s="121">
        <v>8</v>
      </c>
      <c r="B21" s="107" t="s">
        <v>78</v>
      </c>
      <c r="C21" s="107" t="s">
        <v>79</v>
      </c>
      <c r="D21" s="105" t="s">
        <v>34</v>
      </c>
      <c r="E21" s="107" t="s">
        <v>63</v>
      </c>
      <c r="F21" s="109" t="s">
        <v>69</v>
      </c>
      <c r="G21" s="95" t="s">
        <v>37</v>
      </c>
      <c r="H21" s="48" t="s">
        <v>80</v>
      </c>
      <c r="I21" s="97" t="s">
        <v>71</v>
      </c>
      <c r="J21" s="99">
        <v>50</v>
      </c>
      <c r="K21" s="117">
        <v>26360</v>
      </c>
      <c r="L21" s="118"/>
      <c r="M21" s="117">
        <v>10127</v>
      </c>
      <c r="N21" s="118"/>
      <c r="O21" s="117">
        <v>4858</v>
      </c>
      <c r="P21" s="118"/>
      <c r="Q21" s="117">
        <v>3724</v>
      </c>
      <c r="R21" s="118"/>
      <c r="S21" s="117">
        <v>9201</v>
      </c>
      <c r="T21" s="118"/>
      <c r="U21" s="119">
        <v>6100</v>
      </c>
      <c r="V21" s="120"/>
      <c r="W21" s="49">
        <f t="shared" si="3"/>
        <v>60370</v>
      </c>
      <c r="X21" s="91" t="s">
        <v>40</v>
      </c>
      <c r="Y21" s="92" t="s">
        <v>40</v>
      </c>
      <c r="Z21" s="101" t="s">
        <v>41</v>
      </c>
      <c r="AA21" s="91" t="s">
        <v>42</v>
      </c>
      <c r="AB21" s="92" t="s">
        <v>43</v>
      </c>
      <c r="AC21" s="92" t="s">
        <v>44</v>
      </c>
    </row>
    <row r="22" spans="1:29" s="50" customFormat="1" ht="37.5" customHeight="1" thickBot="1">
      <c r="A22" s="122"/>
      <c r="B22" s="108"/>
      <c r="C22" s="108"/>
      <c r="D22" s="106"/>
      <c r="E22" s="108"/>
      <c r="F22" s="110"/>
      <c r="G22" s="96"/>
      <c r="H22" s="51" t="s">
        <v>81</v>
      </c>
      <c r="I22" s="98"/>
      <c r="J22" s="100"/>
      <c r="K22" s="113">
        <v>25105</v>
      </c>
      <c r="L22" s="114"/>
      <c r="M22" s="113">
        <v>9645</v>
      </c>
      <c r="N22" s="114"/>
      <c r="O22" s="113">
        <v>4627</v>
      </c>
      <c r="P22" s="114"/>
      <c r="Q22" s="113">
        <v>3547</v>
      </c>
      <c r="R22" s="114"/>
      <c r="S22" s="113">
        <v>8763</v>
      </c>
      <c r="T22" s="114"/>
      <c r="U22" s="115">
        <v>5810</v>
      </c>
      <c r="V22" s="116"/>
      <c r="W22" s="52">
        <f t="shared" si="3"/>
        <v>57497</v>
      </c>
      <c r="X22" s="91"/>
      <c r="Y22" s="92"/>
      <c r="Z22" s="102"/>
      <c r="AA22" s="92"/>
      <c r="AB22" s="92"/>
      <c r="AC22" s="92"/>
    </row>
    <row r="23" spans="1:29" s="50" customFormat="1" ht="37.5" customHeight="1">
      <c r="A23" s="103">
        <v>9</v>
      </c>
      <c r="B23" s="105" t="s">
        <v>82</v>
      </c>
      <c r="C23" s="107" t="s">
        <v>83</v>
      </c>
      <c r="D23" s="105" t="s">
        <v>34</v>
      </c>
      <c r="E23" s="107" t="s">
        <v>63</v>
      </c>
      <c r="F23" s="109" t="s">
        <v>64</v>
      </c>
      <c r="G23" s="95" t="s">
        <v>37</v>
      </c>
      <c r="H23" s="48" t="s">
        <v>84</v>
      </c>
      <c r="I23" s="97" t="s">
        <v>71</v>
      </c>
      <c r="J23" s="99"/>
      <c r="K23" s="117">
        <v>21088</v>
      </c>
      <c r="L23" s="118"/>
      <c r="M23" s="117">
        <v>8100</v>
      </c>
      <c r="N23" s="118"/>
      <c r="O23" s="117">
        <v>3886</v>
      </c>
      <c r="P23" s="118"/>
      <c r="Q23" s="117">
        <v>2979</v>
      </c>
      <c r="R23" s="118"/>
      <c r="S23" s="117">
        <v>7360</v>
      </c>
      <c r="T23" s="118"/>
      <c r="U23" s="119">
        <v>4880</v>
      </c>
      <c r="V23" s="120"/>
      <c r="W23" s="49">
        <f t="shared" ref="W23:W28" si="4">SUM(K23:V23)</f>
        <v>48293</v>
      </c>
      <c r="X23" s="91" t="s">
        <v>40</v>
      </c>
      <c r="Y23" s="92" t="s">
        <v>40</v>
      </c>
      <c r="Z23" s="101" t="s">
        <v>41</v>
      </c>
      <c r="AA23" s="92" t="s">
        <v>85</v>
      </c>
      <c r="AB23" s="92" t="s">
        <v>43</v>
      </c>
      <c r="AC23" s="92" t="s">
        <v>86</v>
      </c>
    </row>
    <row r="24" spans="1:29" s="50" customFormat="1" ht="37.5" customHeight="1" thickBot="1">
      <c r="A24" s="104"/>
      <c r="B24" s="106"/>
      <c r="C24" s="108"/>
      <c r="D24" s="106"/>
      <c r="E24" s="108"/>
      <c r="F24" s="110"/>
      <c r="G24" s="96"/>
      <c r="H24" s="51" t="s">
        <v>87</v>
      </c>
      <c r="I24" s="98"/>
      <c r="J24" s="100"/>
      <c r="K24" s="113"/>
      <c r="L24" s="114"/>
      <c r="M24" s="113"/>
      <c r="N24" s="114"/>
      <c r="O24" s="113"/>
      <c r="P24" s="114"/>
      <c r="Q24" s="113">
        <v>45</v>
      </c>
      <c r="R24" s="114"/>
      <c r="S24" s="113"/>
      <c r="T24" s="114"/>
      <c r="U24" s="115"/>
      <c r="V24" s="116"/>
      <c r="W24" s="52">
        <f t="shared" si="4"/>
        <v>45</v>
      </c>
      <c r="X24" s="91"/>
      <c r="Y24" s="92"/>
      <c r="Z24" s="102"/>
      <c r="AA24" s="92"/>
      <c r="AB24" s="92"/>
      <c r="AC24" s="92"/>
    </row>
    <row r="25" spans="1:29" s="47" customFormat="1" ht="25.5" customHeight="1" thickBot="1">
      <c r="A25" s="53"/>
      <c r="B25" s="54"/>
      <c r="C25" s="59"/>
      <c r="D25" s="59"/>
      <c r="E25" s="59"/>
      <c r="F25" s="55"/>
      <c r="G25" s="60" t="s">
        <v>60</v>
      </c>
      <c r="H25" s="57" t="s">
        <v>71</v>
      </c>
      <c r="I25" s="61">
        <v>4</v>
      </c>
      <c r="J25" s="58"/>
      <c r="K25" s="111">
        <f>SUM(K17+K19+K21+K23)</f>
        <v>89903</v>
      </c>
      <c r="L25" s="112"/>
      <c r="M25" s="111">
        <f t="shared" ref="M25" si="5">SUM(M17+M19+M21+M23)</f>
        <v>28542</v>
      </c>
      <c r="N25" s="112"/>
      <c r="O25" s="111">
        <f t="shared" ref="O25" si="6">SUM(O17+O19+O21+O23)</f>
        <v>11046</v>
      </c>
      <c r="P25" s="112"/>
      <c r="Q25" s="111">
        <f t="shared" ref="Q25" si="7">SUM(Q17+Q19+Q21+Q23)</f>
        <v>7332</v>
      </c>
      <c r="R25" s="112"/>
      <c r="S25" s="111">
        <f t="shared" ref="S25" si="8">SUM(S17+S19+S21+S23)</f>
        <v>20207</v>
      </c>
      <c r="T25" s="112"/>
      <c r="U25" s="111">
        <f t="shared" ref="U25" si="9">SUM(U17+U19+U21+U23)</f>
        <v>14608</v>
      </c>
      <c r="V25" s="112"/>
      <c r="W25" s="43">
        <f t="shared" si="4"/>
        <v>171638</v>
      </c>
      <c r="X25" s="46"/>
      <c r="Y25" s="46"/>
      <c r="Z25" s="46"/>
      <c r="AA25" s="46"/>
      <c r="AB25" s="46"/>
      <c r="AC25" s="46"/>
    </row>
    <row r="26" spans="1:29" s="50" customFormat="1" ht="37.5" customHeight="1">
      <c r="A26" s="103">
        <v>10</v>
      </c>
      <c r="B26" s="105" t="s">
        <v>32</v>
      </c>
      <c r="C26" s="107" t="s">
        <v>88</v>
      </c>
      <c r="D26" s="105" t="s">
        <v>34</v>
      </c>
      <c r="E26" s="105" t="s">
        <v>35</v>
      </c>
      <c r="F26" s="109" t="s">
        <v>64</v>
      </c>
      <c r="G26" s="95" t="s">
        <v>37</v>
      </c>
      <c r="H26" s="48" t="s">
        <v>89</v>
      </c>
      <c r="I26" s="97" t="s">
        <v>90</v>
      </c>
      <c r="J26" s="99"/>
      <c r="K26" s="25">
        <v>5252</v>
      </c>
      <c r="L26" s="25">
        <v>4957</v>
      </c>
      <c r="M26" s="25">
        <v>3155</v>
      </c>
      <c r="N26" s="25">
        <v>2226</v>
      </c>
      <c r="O26" s="25">
        <v>1197</v>
      </c>
      <c r="P26" s="25">
        <v>1299</v>
      </c>
      <c r="Q26" s="25">
        <v>1079</v>
      </c>
      <c r="R26" s="25">
        <v>914</v>
      </c>
      <c r="S26" s="25">
        <v>872</v>
      </c>
      <c r="T26" s="26">
        <v>3020</v>
      </c>
      <c r="U26" s="27">
        <v>3951</v>
      </c>
      <c r="V26" s="28">
        <v>5762</v>
      </c>
      <c r="W26" s="49">
        <f t="shared" si="4"/>
        <v>33684</v>
      </c>
      <c r="X26" s="91" t="s">
        <v>40</v>
      </c>
      <c r="Y26" s="92" t="s">
        <v>40</v>
      </c>
      <c r="Z26" s="101" t="s">
        <v>41</v>
      </c>
      <c r="AA26" s="91" t="s">
        <v>42</v>
      </c>
      <c r="AB26" s="92" t="s">
        <v>43</v>
      </c>
      <c r="AC26" s="92" t="s">
        <v>44</v>
      </c>
    </row>
    <row r="27" spans="1:29" s="50" customFormat="1" ht="37.5" customHeight="1" thickBot="1">
      <c r="A27" s="104"/>
      <c r="B27" s="106"/>
      <c r="C27" s="108"/>
      <c r="D27" s="106"/>
      <c r="E27" s="106"/>
      <c r="F27" s="110"/>
      <c r="G27" s="96"/>
      <c r="H27" s="51" t="s">
        <v>91</v>
      </c>
      <c r="I27" s="98"/>
      <c r="J27" s="100"/>
      <c r="K27" s="31">
        <v>5002</v>
      </c>
      <c r="L27" s="31">
        <v>4721</v>
      </c>
      <c r="M27" s="31">
        <v>3005</v>
      </c>
      <c r="N27" s="31">
        <v>2120</v>
      </c>
      <c r="O27" s="31">
        <v>1140</v>
      </c>
      <c r="P27" s="31">
        <v>1237</v>
      </c>
      <c r="Q27" s="31">
        <v>1028</v>
      </c>
      <c r="R27" s="31">
        <v>870</v>
      </c>
      <c r="S27" s="31">
        <v>830</v>
      </c>
      <c r="T27" s="32">
        <v>2876</v>
      </c>
      <c r="U27" s="33">
        <v>3763</v>
      </c>
      <c r="V27" s="34">
        <v>5488</v>
      </c>
      <c r="W27" s="52">
        <f t="shared" si="4"/>
        <v>32080</v>
      </c>
      <c r="X27" s="91"/>
      <c r="Y27" s="92"/>
      <c r="Z27" s="102"/>
      <c r="AA27" s="92"/>
      <c r="AB27" s="92"/>
      <c r="AC27" s="92"/>
    </row>
    <row r="28" spans="1:29" s="47" customFormat="1" ht="25.5" customHeight="1" thickBot="1">
      <c r="A28" s="62"/>
      <c r="B28" s="63"/>
      <c r="C28" s="64"/>
      <c r="D28" s="64"/>
      <c r="E28" s="64"/>
      <c r="F28" s="65"/>
      <c r="G28" s="66" t="s">
        <v>60</v>
      </c>
      <c r="H28" s="67" t="s">
        <v>90</v>
      </c>
      <c r="I28" s="68">
        <v>1</v>
      </c>
      <c r="J28" s="69"/>
      <c r="K28" s="138">
        <f t="shared" ref="K28:V28" si="10">SUM(K26)</f>
        <v>5252</v>
      </c>
      <c r="L28" s="138">
        <f t="shared" si="10"/>
        <v>4957</v>
      </c>
      <c r="M28" s="138">
        <f t="shared" si="10"/>
        <v>3155</v>
      </c>
      <c r="N28" s="138">
        <f t="shared" si="10"/>
        <v>2226</v>
      </c>
      <c r="O28" s="138">
        <f t="shared" si="10"/>
        <v>1197</v>
      </c>
      <c r="P28" s="138">
        <f t="shared" si="10"/>
        <v>1299</v>
      </c>
      <c r="Q28" s="138">
        <f t="shared" si="10"/>
        <v>1079</v>
      </c>
      <c r="R28" s="138">
        <f t="shared" si="10"/>
        <v>914</v>
      </c>
      <c r="S28" s="138">
        <f t="shared" si="10"/>
        <v>872</v>
      </c>
      <c r="T28" s="138">
        <f t="shared" si="10"/>
        <v>3020</v>
      </c>
      <c r="U28" s="138">
        <f t="shared" si="10"/>
        <v>3951</v>
      </c>
      <c r="V28" s="138">
        <f t="shared" si="10"/>
        <v>5762</v>
      </c>
      <c r="W28" s="138">
        <f t="shared" si="4"/>
        <v>33684</v>
      </c>
      <c r="X28" s="46"/>
      <c r="Y28" s="46"/>
      <c r="Z28" s="46"/>
      <c r="AA28" s="46"/>
      <c r="AB28" s="46"/>
      <c r="AC28" s="46"/>
    </row>
    <row r="29" spans="1:29" s="74" customFormat="1" ht="33.75" customHeight="1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70"/>
      <c r="L29" s="70"/>
      <c r="M29" s="70"/>
      <c r="N29" s="70"/>
      <c r="O29" s="70"/>
      <c r="P29" s="70"/>
      <c r="Q29" s="70"/>
      <c r="R29" s="70"/>
      <c r="S29" s="70"/>
      <c r="T29" s="71"/>
      <c r="U29" s="71"/>
      <c r="V29" s="72" t="s">
        <v>92</v>
      </c>
      <c r="W29" s="73">
        <f>SUM(W13+W16+W25+W28)</f>
        <v>2149736.9</v>
      </c>
    </row>
    <row r="30" spans="1:29" s="78" customFormat="1">
      <c r="A30" s="75"/>
      <c r="B30" s="71"/>
      <c r="C30" s="76"/>
      <c r="D30" s="76"/>
      <c r="E30" s="76"/>
      <c r="F30" s="76"/>
      <c r="G30" s="71"/>
      <c r="H30" s="77"/>
      <c r="I30" s="77"/>
      <c r="J30" s="71"/>
      <c r="K30" s="70"/>
      <c r="L30" s="70"/>
      <c r="M30" s="70"/>
      <c r="N30" s="70"/>
      <c r="O30" s="70"/>
      <c r="P30" s="70"/>
      <c r="Q30" s="70"/>
      <c r="R30" s="70"/>
      <c r="S30" s="70"/>
      <c r="T30" s="71"/>
      <c r="U30" s="71"/>
      <c r="V30" s="71"/>
      <c r="W30" s="71"/>
    </row>
    <row r="31" spans="1:29" s="78" customFormat="1">
      <c r="A31" s="75"/>
      <c r="B31" s="71"/>
      <c r="C31" s="76"/>
      <c r="D31" s="76"/>
      <c r="E31" s="76"/>
      <c r="F31" s="76"/>
      <c r="G31" s="71"/>
      <c r="H31" s="77"/>
      <c r="I31" s="77"/>
      <c r="J31" s="71"/>
      <c r="K31" s="70"/>
      <c r="L31" s="70"/>
      <c r="M31" s="70"/>
      <c r="N31" s="70"/>
      <c r="O31" s="70"/>
      <c r="P31" s="70"/>
      <c r="Q31" s="70"/>
      <c r="R31" s="70"/>
      <c r="S31" s="70"/>
      <c r="T31" s="71"/>
      <c r="U31" s="71"/>
      <c r="V31" s="79"/>
      <c r="W31" s="71"/>
    </row>
    <row r="32" spans="1:29" s="78" customFormat="1" ht="15">
      <c r="A32" s="75"/>
      <c r="B32" s="71"/>
      <c r="C32" s="76"/>
      <c r="D32" s="76"/>
      <c r="E32" s="76"/>
      <c r="F32" s="76"/>
      <c r="G32" s="71"/>
      <c r="H32" s="77"/>
      <c r="I32" s="77"/>
      <c r="J32" s="71"/>
      <c r="K32" s="80"/>
      <c r="L32" s="80"/>
      <c r="M32" s="80"/>
      <c r="N32" s="80"/>
      <c r="O32" s="80"/>
      <c r="P32" s="80"/>
      <c r="Q32" s="80"/>
      <c r="R32" s="80"/>
      <c r="S32" s="80"/>
      <c r="T32" s="81"/>
      <c r="U32" s="81"/>
      <c r="V32" s="81"/>
      <c r="W32" s="81"/>
    </row>
    <row r="33" spans="1:23" s="78" customFormat="1">
      <c r="A33" s="75"/>
      <c r="B33" s="71"/>
      <c r="C33" s="76"/>
      <c r="D33" s="76"/>
      <c r="E33" s="76"/>
      <c r="F33" s="76"/>
      <c r="G33" s="71"/>
      <c r="H33" s="77"/>
      <c r="I33" s="77"/>
      <c r="J33" s="71"/>
      <c r="K33" s="70"/>
      <c r="L33" s="70"/>
      <c r="M33" s="70"/>
      <c r="N33" s="70"/>
      <c r="O33" s="70"/>
      <c r="P33" s="70"/>
      <c r="Q33" s="70"/>
      <c r="R33" s="70"/>
      <c r="S33" s="70"/>
      <c r="T33" s="71"/>
      <c r="U33" s="71"/>
      <c r="V33" s="71"/>
      <c r="W33" s="71"/>
    </row>
    <row r="34" spans="1:23" s="78" customFormat="1">
      <c r="A34" s="75"/>
      <c r="B34" s="71"/>
      <c r="C34" s="76"/>
      <c r="D34" s="76"/>
      <c r="E34" s="76"/>
      <c r="F34" s="76"/>
      <c r="G34" s="71"/>
      <c r="H34" s="77"/>
      <c r="I34" s="77"/>
      <c r="J34" s="71"/>
      <c r="K34" s="70"/>
      <c r="L34" s="70"/>
      <c r="M34" s="70"/>
      <c r="N34" s="70"/>
      <c r="O34" s="70"/>
      <c r="P34" s="70"/>
      <c r="Q34" s="70"/>
      <c r="R34" s="70"/>
      <c r="S34" s="70"/>
      <c r="T34" s="71"/>
      <c r="U34" s="71"/>
      <c r="V34" s="71"/>
      <c r="W34" s="71"/>
    </row>
    <row r="35" spans="1:23" s="78" customFormat="1">
      <c r="A35" s="75"/>
      <c r="B35" s="71"/>
      <c r="C35" s="76"/>
      <c r="D35" s="76"/>
      <c r="E35" s="76"/>
      <c r="F35" s="76"/>
      <c r="G35" s="71"/>
      <c r="H35" s="77"/>
      <c r="I35" s="77"/>
      <c r="J35" s="71"/>
      <c r="K35" s="82"/>
      <c r="L35" s="82"/>
      <c r="M35" s="82"/>
      <c r="N35" s="82"/>
      <c r="O35" s="82"/>
      <c r="P35" s="82"/>
      <c r="Q35" s="82"/>
      <c r="R35" s="82"/>
      <c r="S35" s="82"/>
      <c r="T35" s="83"/>
      <c r="U35" s="83"/>
      <c r="V35" s="83"/>
      <c r="W35" s="83"/>
    </row>
    <row r="36" spans="1:23" s="87" customFormat="1">
      <c r="A36" s="84"/>
      <c r="B36" s="83"/>
      <c r="C36" s="85"/>
      <c r="D36" s="85"/>
      <c r="E36" s="85"/>
      <c r="F36" s="85"/>
      <c r="G36" s="83"/>
      <c r="H36" s="86"/>
      <c r="I36" s="86"/>
      <c r="J36" s="83"/>
      <c r="K36" s="82"/>
      <c r="L36" s="82"/>
      <c r="M36" s="82"/>
      <c r="N36" s="82"/>
      <c r="O36" s="82"/>
      <c r="P36" s="82"/>
      <c r="Q36" s="82"/>
      <c r="R36" s="82"/>
      <c r="S36" s="82"/>
      <c r="T36" s="83"/>
      <c r="U36" s="83"/>
      <c r="V36" s="83"/>
      <c r="W36" s="83"/>
    </row>
    <row r="37" spans="1:23" s="87" customFormat="1">
      <c r="A37" s="84"/>
      <c r="B37" s="83"/>
      <c r="C37" s="85"/>
      <c r="D37" s="85"/>
      <c r="E37" s="85"/>
      <c r="F37" s="85"/>
      <c r="G37" s="83"/>
      <c r="H37" s="86"/>
      <c r="I37" s="86"/>
      <c r="J37" s="83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</row>
  </sheetData>
  <sheetProtection selectLockedCells="1" selectUnlockedCells="1"/>
  <mergeCells count="209">
    <mergeCell ref="G2:O2"/>
    <mergeCell ref="K3:V3"/>
    <mergeCell ref="A5:A6"/>
    <mergeCell ref="B5:B6"/>
    <mergeCell ref="C5:C6"/>
    <mergeCell ref="D5:D6"/>
    <mergeCell ref="E5:E6"/>
    <mergeCell ref="F5:F6"/>
    <mergeCell ref="AB2:AC2"/>
    <mergeCell ref="A1:AC1"/>
    <mergeCell ref="AA5:AA6"/>
    <mergeCell ref="AB5:AB6"/>
    <mergeCell ref="AC5:AC6"/>
    <mergeCell ref="A7:A8"/>
    <mergeCell ref="B7:B8"/>
    <mergeCell ref="C7:C8"/>
    <mergeCell ref="D7:D8"/>
    <mergeCell ref="E7:E8"/>
    <mergeCell ref="F7:F8"/>
    <mergeCell ref="G7:G8"/>
    <mergeCell ref="G5:G6"/>
    <mergeCell ref="I5:I6"/>
    <mergeCell ref="J5:J6"/>
    <mergeCell ref="X5:X6"/>
    <mergeCell ref="Y5:Y6"/>
    <mergeCell ref="Z5:Z6"/>
    <mergeCell ref="AB7:AB8"/>
    <mergeCell ref="AC7:AC8"/>
    <mergeCell ref="A9:A10"/>
    <mergeCell ref="B9:B10"/>
    <mergeCell ref="C9:C10"/>
    <mergeCell ref="D9:D10"/>
    <mergeCell ref="E9:E10"/>
    <mergeCell ref="F9:F10"/>
    <mergeCell ref="G9:G10"/>
    <mergeCell ref="I9:I10"/>
    <mergeCell ref="I7:I8"/>
    <mergeCell ref="J7:J8"/>
    <mergeCell ref="X7:X8"/>
    <mergeCell ref="Y7:Y8"/>
    <mergeCell ref="Z7:Z8"/>
    <mergeCell ref="AA7:AA8"/>
    <mergeCell ref="X11:X12"/>
    <mergeCell ref="Y11:Y12"/>
    <mergeCell ref="Z11:Z12"/>
    <mergeCell ref="AA11:AA12"/>
    <mergeCell ref="AB11:AB12"/>
    <mergeCell ref="AC11:AC12"/>
    <mergeCell ref="AC9:AC10"/>
    <mergeCell ref="A11:A12"/>
    <mergeCell ref="B11:B12"/>
    <mergeCell ref="C11:C12"/>
    <mergeCell ref="D11:D12"/>
    <mergeCell ref="E11:E12"/>
    <mergeCell ref="F11:F12"/>
    <mergeCell ref="G11:G12"/>
    <mergeCell ref="I11:I12"/>
    <mergeCell ref="J11:J12"/>
    <mergeCell ref="J9:J10"/>
    <mergeCell ref="X9:X10"/>
    <mergeCell ref="Y9:Y10"/>
    <mergeCell ref="Z9:Z10"/>
    <mergeCell ref="AA9:AA10"/>
    <mergeCell ref="AB9:AB10"/>
    <mergeCell ref="A17:A18"/>
    <mergeCell ref="B17:B18"/>
    <mergeCell ref="C17:C18"/>
    <mergeCell ref="D17:D18"/>
    <mergeCell ref="E17:E18"/>
    <mergeCell ref="F17:F18"/>
    <mergeCell ref="G17:G18"/>
    <mergeCell ref="G14:G15"/>
    <mergeCell ref="I14:I15"/>
    <mergeCell ref="A14:A15"/>
    <mergeCell ref="B14:B15"/>
    <mergeCell ref="C14:C15"/>
    <mergeCell ref="D14:D15"/>
    <mergeCell ref="E14:E15"/>
    <mergeCell ref="F14:F15"/>
    <mergeCell ref="I17:I18"/>
    <mergeCell ref="J17:J18"/>
    <mergeCell ref="K17:L17"/>
    <mergeCell ref="M17:N17"/>
    <mergeCell ref="O17:P17"/>
    <mergeCell ref="Q17:R17"/>
    <mergeCell ref="AA14:AA15"/>
    <mergeCell ref="AB14:AB15"/>
    <mergeCell ref="AC14:AC15"/>
    <mergeCell ref="J14:J15"/>
    <mergeCell ref="X14:X15"/>
    <mergeCell ref="Y14:Y15"/>
    <mergeCell ref="Z14:Z15"/>
    <mergeCell ref="AB17:AB18"/>
    <mergeCell ref="AC17:AC18"/>
    <mergeCell ref="K18:L18"/>
    <mergeCell ref="M18:N18"/>
    <mergeCell ref="O18:P18"/>
    <mergeCell ref="Q18:R18"/>
    <mergeCell ref="S18:T18"/>
    <mergeCell ref="U18:V18"/>
    <mergeCell ref="S17:T17"/>
    <mergeCell ref="U17:V17"/>
    <mergeCell ref="X17:X18"/>
    <mergeCell ref="Y17:Y18"/>
    <mergeCell ref="Z17:Z18"/>
    <mergeCell ref="AA17:AA18"/>
    <mergeCell ref="G19:G20"/>
    <mergeCell ref="I19:I20"/>
    <mergeCell ref="J19:J20"/>
    <mergeCell ref="K19:L19"/>
    <mergeCell ref="M19:N19"/>
    <mergeCell ref="O19:P19"/>
    <mergeCell ref="A19:A20"/>
    <mergeCell ref="B19:B20"/>
    <mergeCell ref="C19:C20"/>
    <mergeCell ref="D19:D20"/>
    <mergeCell ref="E19:E20"/>
    <mergeCell ref="F19:F20"/>
    <mergeCell ref="AA19:AA20"/>
    <mergeCell ref="AB19:AB20"/>
    <mergeCell ref="AC19:AC20"/>
    <mergeCell ref="K20:L20"/>
    <mergeCell ref="M20:N20"/>
    <mergeCell ref="O20:P20"/>
    <mergeCell ref="Q20:R20"/>
    <mergeCell ref="S20:T20"/>
    <mergeCell ref="U20:V20"/>
    <mergeCell ref="Q19:R19"/>
    <mergeCell ref="S19:T19"/>
    <mergeCell ref="U19:V19"/>
    <mergeCell ref="X19:X20"/>
    <mergeCell ref="Y19:Y20"/>
    <mergeCell ref="Z19:Z20"/>
    <mergeCell ref="G21:G22"/>
    <mergeCell ref="I21:I22"/>
    <mergeCell ref="J21:J22"/>
    <mergeCell ref="K21:L21"/>
    <mergeCell ref="M21:N21"/>
    <mergeCell ref="O21:P21"/>
    <mergeCell ref="A21:A22"/>
    <mergeCell ref="B21:B22"/>
    <mergeCell ref="C21:C22"/>
    <mergeCell ref="D21:D22"/>
    <mergeCell ref="E21:E22"/>
    <mergeCell ref="F21:F22"/>
    <mergeCell ref="AA21:AA22"/>
    <mergeCell ref="AB21:AB22"/>
    <mergeCell ref="AC21:AC22"/>
    <mergeCell ref="K22:L22"/>
    <mergeCell ref="M22:N22"/>
    <mergeCell ref="O22:P22"/>
    <mergeCell ref="Q22:R22"/>
    <mergeCell ref="S22:T22"/>
    <mergeCell ref="U22:V22"/>
    <mergeCell ref="Q21:R21"/>
    <mergeCell ref="S21:T21"/>
    <mergeCell ref="U21:V21"/>
    <mergeCell ref="X21:X22"/>
    <mergeCell ref="Y21:Y22"/>
    <mergeCell ref="Z21:Z22"/>
    <mergeCell ref="G23:G24"/>
    <mergeCell ref="I23:I24"/>
    <mergeCell ref="J23:J24"/>
    <mergeCell ref="K23:L23"/>
    <mergeCell ref="M23:N23"/>
    <mergeCell ref="O23:P23"/>
    <mergeCell ref="A23:A24"/>
    <mergeCell ref="B23:B24"/>
    <mergeCell ref="C23:C24"/>
    <mergeCell ref="D23:D24"/>
    <mergeCell ref="E23:E24"/>
    <mergeCell ref="F23:F24"/>
    <mergeCell ref="K25:L25"/>
    <mergeCell ref="M25:N25"/>
    <mergeCell ref="O25:P25"/>
    <mergeCell ref="Q25:R25"/>
    <mergeCell ref="S25:T25"/>
    <mergeCell ref="U25:V25"/>
    <mergeCell ref="AA23:AA24"/>
    <mergeCell ref="AB23:AB24"/>
    <mergeCell ref="AC23:AC24"/>
    <mergeCell ref="K24:L24"/>
    <mergeCell ref="M24:N24"/>
    <mergeCell ref="O24:P24"/>
    <mergeCell ref="Q24:R24"/>
    <mergeCell ref="S24:T24"/>
    <mergeCell ref="U24:V24"/>
    <mergeCell ref="Q23:R23"/>
    <mergeCell ref="S23:T23"/>
    <mergeCell ref="U23:V23"/>
    <mergeCell ref="X23:X24"/>
    <mergeCell ref="Y23:Y24"/>
    <mergeCell ref="Z23:Z24"/>
    <mergeCell ref="AA26:AA27"/>
    <mergeCell ref="AB26:AB27"/>
    <mergeCell ref="AC26:AC27"/>
    <mergeCell ref="A29:J29"/>
    <mergeCell ref="G26:G27"/>
    <mergeCell ref="I26:I27"/>
    <mergeCell ref="J26:J27"/>
    <mergeCell ref="X26:X27"/>
    <mergeCell ref="Y26:Y27"/>
    <mergeCell ref="Z26:Z27"/>
    <mergeCell ref="A26:A27"/>
    <mergeCell ref="B26:B27"/>
    <mergeCell ref="C26:C27"/>
    <mergeCell ref="D26:D27"/>
    <mergeCell ref="E26:E27"/>
    <mergeCell ref="F26:F27"/>
  </mergeCells>
  <printOptions horizontalCentered="1" verticalCentered="1"/>
  <pageMargins left="0.39395833333333335" right="0.24" top="0.43" bottom="0.74803149606299213" header="0.31496062992125984" footer="0.31496062992125984"/>
  <pageSetup paperSize="9" scale="46" fitToHeight="0" orientation="landscape" useFirstPageNumber="1" r:id="rId1"/>
  <headerFooter alignWithMargins="0"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 nr 1 do siwz</vt:lpstr>
      <vt:lpstr>'Zał. nr 1 do siwz'!Obszar_wydruku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Banko</dc:creator>
  <cp:lastModifiedBy>Barbara Banko</cp:lastModifiedBy>
  <cp:lastPrinted>2019-10-21T06:55:40Z</cp:lastPrinted>
  <dcterms:created xsi:type="dcterms:W3CDTF">2019-10-16T11:17:03Z</dcterms:created>
  <dcterms:modified xsi:type="dcterms:W3CDTF">2019-10-21T06:56:22Z</dcterms:modified>
</cp:coreProperties>
</file>